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FD6BC9F8-3D65-48E0-9B84-DA5815A2DA81}" xr6:coauthVersionLast="44" xr6:coauthVersionMax="44" xr10:uidLastSave="{00000000-0000-0000-0000-000000000000}"/>
  <bookViews>
    <workbookView xWindow="-120" yWindow="-120" windowWidth="20730" windowHeight="11160" tabRatio="614" xr2:uid="{00000000-000D-0000-FFFF-FFFF00000000}"/>
  </bookViews>
  <sheets>
    <sheet name="Equipment Inventory List" sheetId="1" r:id="rId1"/>
  </sheets>
  <definedNames>
    <definedName name="ColumnTitle1">Data[[#Headers],[Asset or serial number]]</definedName>
    <definedName name="_xlnm.Print_Titles" localSheetId="0">'Equipment Inventory List'!$2:$3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9" i="1" l="1"/>
  <c r="O19" i="1" s="1"/>
  <c r="Q19" i="1"/>
  <c r="R19" i="1" s="1"/>
  <c r="M18" i="1"/>
  <c r="O18" i="1" s="1"/>
  <c r="Q18" i="1"/>
  <c r="R18" i="1" s="1"/>
  <c r="S18" i="1"/>
  <c r="M17" i="1"/>
  <c r="O17" i="1" s="1"/>
  <c r="Q17" i="1"/>
  <c r="R17" i="1" s="1"/>
  <c r="M16" i="1"/>
  <c r="O16" i="1" s="1"/>
  <c r="Q16" i="1"/>
  <c r="R16" i="1" s="1"/>
  <c r="S16" i="1"/>
  <c r="M15" i="1"/>
  <c r="O15" i="1"/>
  <c r="Q15" i="1"/>
  <c r="S15" i="1" s="1"/>
  <c r="M14" i="1"/>
  <c r="O14" i="1" s="1"/>
  <c r="Q14" i="1"/>
  <c r="R14" i="1" s="1"/>
  <c r="S14" i="1"/>
  <c r="M13" i="1"/>
  <c r="O13" i="1" s="1"/>
  <c r="Q13" i="1"/>
  <c r="R13" i="1" s="1"/>
  <c r="S13" i="1"/>
  <c r="M12" i="1"/>
  <c r="O12" i="1" s="1"/>
  <c r="Q12" i="1"/>
  <c r="R12" i="1" s="1"/>
  <c r="M11" i="1"/>
  <c r="O11" i="1" s="1"/>
  <c r="Q11" i="1"/>
  <c r="R11" i="1" s="1"/>
  <c r="S11" i="1"/>
  <c r="M10" i="1"/>
  <c r="O10" i="1" s="1"/>
  <c r="Q10" i="1"/>
  <c r="R10" i="1" s="1"/>
  <c r="S10" i="1"/>
  <c r="S12" i="1" l="1"/>
  <c r="S17" i="1"/>
  <c r="S19" i="1"/>
  <c r="R15" i="1"/>
  <c r="J4" i="1"/>
  <c r="Q5" i="1" l="1"/>
  <c r="S5" i="1" s="1"/>
  <c r="Q6" i="1"/>
  <c r="S6" i="1" s="1"/>
  <c r="Q7" i="1"/>
  <c r="R7" i="1" s="1"/>
  <c r="Q8" i="1"/>
  <c r="S8" i="1" s="1"/>
  <c r="Q9" i="1"/>
  <c r="S9" i="1" s="1"/>
  <c r="Q4" i="1"/>
  <c r="S4" i="1" s="1"/>
  <c r="O6" i="1"/>
  <c r="M5" i="1"/>
  <c r="O5" i="1" s="1"/>
  <c r="M6" i="1"/>
  <c r="M7" i="1"/>
  <c r="O7" i="1" s="1"/>
  <c r="M8" i="1"/>
  <c r="O8" i="1" s="1"/>
  <c r="M9" i="1"/>
  <c r="O9" i="1" s="1"/>
  <c r="M4" i="1"/>
  <c r="O4" i="1" s="1"/>
  <c r="R9" i="1" l="1"/>
  <c r="R6" i="1"/>
  <c r="R4" i="1"/>
  <c r="R5" i="1"/>
  <c r="R8" i="1"/>
  <c r="S7" i="1"/>
</calcChain>
</file>

<file path=xl/sharedStrings.xml><?xml version="1.0" encoding="utf-8"?>
<sst xmlns="http://schemas.openxmlformats.org/spreadsheetml/2006/main" count="25" uniqueCount="25">
  <si>
    <t>Location</t>
  </si>
  <si>
    <t>Condition</t>
  </si>
  <si>
    <t>Vendor</t>
  </si>
  <si>
    <t>Asset or serial number</t>
  </si>
  <si>
    <t>Down payment</t>
  </si>
  <si>
    <t>Monthly straight line depreciation</t>
  </si>
  <si>
    <t>good</t>
  </si>
  <si>
    <t>local</t>
  </si>
  <si>
    <t>Initial value</t>
  </si>
  <si>
    <t>Current value</t>
  </si>
  <si>
    <t>Annual straight line depreciation</t>
  </si>
  <si>
    <t>Loan rate</t>
  </si>
  <si>
    <t>Monthly payment</t>
  </si>
  <si>
    <t>Main branch</t>
  </si>
  <si>
    <t>Make Model</t>
  </si>
  <si>
    <t>EQUIPMENT INVENTORY LIST</t>
  </si>
  <si>
    <t>Physical Condition</t>
  </si>
  <si>
    <t>Financial Status</t>
  </si>
  <si>
    <t>Item description 
(make and model)</t>
  </si>
  <si>
    <t xml:space="preserve">Years of 
service left </t>
  </si>
  <si>
    <t>Date purchased 
or leased</t>
  </si>
  <si>
    <t>Loan term 
in years</t>
  </si>
  <si>
    <t>Monthly operating 
costs</t>
  </si>
  <si>
    <t>Total monthly 
cost</t>
  </si>
  <si>
    <t>Expected value at 
end of loan 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</si>
</sst>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9">
    <font>
      <sz val="1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  <scheme val="minor"/>
    </font>
    <font>
      <b/>
      <sz val="16"/>
      <color theme="0"/>
      <name val="Arial"/>
      <family val="2"/>
      <scheme val="major"/>
    </font>
    <font>
      <sz val="11"/>
      <name val="Arial"/>
      <family val="2"/>
      <scheme val="minor"/>
    </font>
    <font>
      <b/>
      <sz val="12"/>
      <color theme="3" tint="-0.24994659260841701"/>
      <name val="Arial"/>
      <family val="2"/>
      <scheme val="minor"/>
    </font>
    <font>
      <b/>
      <sz val="16"/>
      <name val="Arial"/>
      <family val="2"/>
      <scheme val="minor"/>
    </font>
    <font>
      <sz val="11"/>
      <name val="Cardana"/>
    </font>
  </fonts>
  <fills count="7">
    <fill>
      <patternFill patternType="none"/>
    </fill>
    <fill>
      <patternFill patternType="gray125"/>
    </fill>
    <fill>
      <patternFill patternType="solid">
        <fgColor theme="7" tint="-0.24994659260841701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horizontal="left" vertical="center" wrapText="1"/>
    </xf>
    <xf numFmtId="44" fontId="1" fillId="0" borderId="0" applyFont="0" applyFill="0" applyBorder="0" applyAlignment="0" applyProtection="0"/>
    <xf numFmtId="10" fontId="1" fillId="0" borderId="0" applyFont="0" applyFill="0" applyBorder="0" applyProtection="0">
      <alignment horizontal="center" vertical="center"/>
    </xf>
    <xf numFmtId="3" fontId="5" fillId="0" borderId="0" applyFont="0" applyFill="0" applyBorder="0" applyProtection="0">
      <alignment horizontal="center" vertical="center"/>
    </xf>
    <xf numFmtId="0" fontId="4" fillId="2" borderId="0">
      <alignment horizontal="left" vertical="center"/>
    </xf>
    <xf numFmtId="0" fontId="3" fillId="3" borderId="0">
      <alignment horizontal="center" vertical="center"/>
    </xf>
    <xf numFmtId="0" fontId="6" fillId="0" borderId="0">
      <alignment horizontal="left" vertical="center" wrapText="1"/>
    </xf>
    <xf numFmtId="14" fontId="5" fillId="0" borderId="0" applyFont="0" applyFill="0" applyBorder="0">
      <alignment horizontal="right" vertical="center" wrapText="1"/>
    </xf>
  </cellStyleXfs>
  <cellXfs count="12">
    <xf numFmtId="0" fontId="0" fillId="0" borderId="0" xfId="0">
      <alignment horizontal="left" vertical="center" wrapText="1"/>
    </xf>
    <xf numFmtId="3" fontId="5" fillId="0" borderId="0" xfId="3">
      <alignment horizontal="center" vertical="center"/>
    </xf>
    <xf numFmtId="44" fontId="0" fillId="0" borderId="0" xfId="1" applyFont="1" applyAlignment="1">
      <alignment horizontal="left" vertical="center" wrapText="1"/>
    </xf>
    <xf numFmtId="14" fontId="0" fillId="0" borderId="0" xfId="7" applyFont="1">
      <alignment horizontal="right" vertical="center" wrapText="1"/>
    </xf>
    <xf numFmtId="10" fontId="0" fillId="0" borderId="0" xfId="2" applyFont="1">
      <alignment horizontal="center" vertical="center"/>
    </xf>
    <xf numFmtId="0" fontId="0" fillId="0" borderId="0" xfId="0" applyFill="1">
      <alignment horizontal="left" vertical="center" wrapText="1"/>
    </xf>
    <xf numFmtId="3" fontId="0" fillId="0" borderId="0" xfId="3" applyFont="1">
      <alignment horizontal="center" vertical="center"/>
    </xf>
    <xf numFmtId="0" fontId="4" fillId="4" borderId="0" xfId="4" applyFill="1" applyAlignment="1">
      <alignment vertical="center"/>
    </xf>
    <xf numFmtId="0" fontId="4" fillId="4" borderId="0" xfId="4" applyFill="1">
      <alignment horizontal="left" vertical="center"/>
    </xf>
    <xf numFmtId="0" fontId="7" fillId="5" borderId="0" xfId="5" applyFont="1" applyFill="1">
      <alignment horizontal="center" vertical="center"/>
    </xf>
    <xf numFmtId="0" fontId="8" fillId="6" borderId="0" xfId="0" applyFont="1" applyFill="1">
      <alignment horizontal="left" vertical="center" wrapText="1"/>
    </xf>
    <xf numFmtId="0" fontId="8" fillId="0" borderId="0" xfId="0" applyFont="1">
      <alignment horizontal="left" vertical="center" wrapText="1"/>
    </xf>
  </cellXfs>
  <cellStyles count="8">
    <cellStyle name="Comma" xfId="3" builtinId="3" customBuiltin="1"/>
    <cellStyle name="Currency" xfId="1" builtinId="4"/>
    <cellStyle name="Date" xfId="7" xr:uid="{00000000-0005-0000-0000-000002000000}"/>
    <cellStyle name="Heading 1" xfId="5" builtinId="16" customBuiltin="1"/>
    <cellStyle name="Heading 2" xfId="6" builtinId="17" customBuiltin="1"/>
    <cellStyle name="Normal" xfId="0" builtinId="0" customBuiltin="1"/>
    <cellStyle name="Percent" xfId="2" builtinId="5" customBuiltin="1"/>
    <cellStyle name="Title" xfId="4" builtinId="15" customBuiltin="1"/>
  </cellStyles>
  <dxfs count="9">
    <dxf>
      <font>
        <strike val="0"/>
        <outline val="0"/>
        <shadow val="0"/>
        <u val="none"/>
        <vertAlign val="baseline"/>
        <sz val="11"/>
        <color auto="1"/>
        <name val="Cardana"/>
        <scheme val="none"/>
      </font>
      <fill>
        <patternFill patternType="solid">
          <fgColor indexed="64"/>
          <bgColor theme="2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499984740745262"/>
        </patternFill>
      </fill>
    </dxf>
    <dxf>
      <font>
        <color theme="1"/>
      </font>
      <border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horizontal style="thin">
          <color theme="6" tint="0.39997558519241921"/>
        </horizontal>
      </border>
    </dxf>
  </dxfs>
  <tableStyles count="1" defaultTableStyle="Equipment inventory and depreciation schedule" defaultPivotStyle="PivotStyleLight16">
    <tableStyle name="Equipment inventory and depreciation schedule" pivot="0" count="7" xr9:uid="{00000000-0011-0000-FFFF-FFFF00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9BFBF"/>
      <rgbColor rgb="00B4CCC7"/>
      <rgbColor rgb="00BDCCDD"/>
      <rgbColor rgb="00E3E9E9"/>
      <rgbColor rgb="00D6D1C2"/>
      <rgbColor rgb="00D7D7D7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2E2E2"/>
      <rgbColor rgb="00D2EEE3"/>
      <rgbColor rgb="00F8FCF2"/>
      <rgbColor rgb="00FDFAFA"/>
      <rgbColor rgb="00EDEFF3"/>
      <rgbColor rgb="00EAEAEA"/>
      <rgbColor rgb="00E2E1DE"/>
      <rgbColor rgb="00F8EBD4"/>
      <rgbColor rgb="003366FF"/>
      <rgbColor rgb="0033CCCC"/>
      <rgbColor rgb="00EBD3AF"/>
      <rgbColor rgb="00CEC1B2"/>
      <rgbColor rgb="00898600"/>
      <rgbColor rgb="00F3C6C5"/>
      <rgbColor rgb="00EDEFF3"/>
      <rgbColor rgb="00969696"/>
      <rgbColor rgb="00003366"/>
      <rgbColor rgb="00339966"/>
      <rgbColor rgb="00B15E1F"/>
      <rgbColor rgb="009C5A5A"/>
      <rgbColor rgb="00C17343"/>
      <rgbColor rgb="00CDCDC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S19" totalsRowShown="0" headerRowDxfId="0" dataDxfId="1" headerRowCellStyle="Normal" dataCellStyle="Currency">
  <autoFilter ref="B3:S19" xr:uid="{00000000-0009-0000-0100-000001000000}"/>
  <tableColumns count="18">
    <tableColumn id="1" xr3:uid="{00000000-0010-0000-0000-000001000000}" name="Asset or serial number" dataCellStyle="Normal"/>
    <tableColumn id="2" xr3:uid="{00000000-0010-0000-0000-000002000000}" name="Item description _x000a_(make and model)" dataCellStyle="Normal"/>
    <tableColumn id="3" xr3:uid="{00000000-0010-0000-0000-000003000000}" name="Location" dataCellStyle="Normal"/>
    <tableColumn id="4" xr3:uid="{00000000-0010-0000-0000-000004000000}" name="Condition" dataCellStyle="Normal"/>
    <tableColumn id="5" xr3:uid="{00000000-0010-0000-0000-000005000000}" name="Vendor" dataCellStyle="Normal"/>
    <tableColumn id="6" xr3:uid="{00000000-0010-0000-0000-000006000000}" name="Years of _x000a_service left " dataCellStyle="Comma"/>
    <tableColumn id="7" xr3:uid="{00000000-0010-0000-0000-000007000000}" name="Initial value" dataCellStyle="Currency"/>
    <tableColumn id="8" xr3:uid="{00000000-0010-0000-0000-000008000000}" name="Down payment" dataCellStyle="Currency"/>
    <tableColumn id="9" xr3:uid="{00000000-0010-0000-0000-000009000000}" name="Date purchased _x000a_or leased" dataCellStyle="Date"/>
    <tableColumn id="10" xr3:uid="{00000000-0010-0000-0000-00000A000000}" name="Loan term _x000a_in years" dataCellStyle="Comma"/>
    <tableColumn id="11" xr3:uid="{00000000-0010-0000-0000-00000B000000}" name="Loan rate" dataCellStyle="Percent"/>
    <tableColumn id="12" xr3:uid="{00000000-0010-0000-0000-00000C000000}" name="Monthly payment" dataCellStyle="Currency">
      <calculatedColumnFormula>IFERROR(IF(AND(H4&gt;0,H4&lt;&gt;I4),-1*PMT(L4/12,K4*12,H4-I4),0), "")</calculatedColumnFormula>
    </tableColumn>
    <tableColumn id="13" xr3:uid="{00000000-0010-0000-0000-00000D000000}" name="Monthly operating _x000a_costs" dataCellStyle="Currency"/>
    <tableColumn id="14" xr3:uid="{00000000-0010-0000-0000-00000E000000}" name="Total monthly _x000a_cost" dataCellStyle="Currency">
      <calculatedColumnFormula>IFERROR(N4+M4, "")</calculatedColumnFormula>
    </tableColumn>
    <tableColumn id="15" xr3:uid="{00000000-0010-0000-0000-00000F000000}" name="Expected value at _x000a_end of loan term" dataCellStyle="Currency"/>
    <tableColumn id="16" xr3:uid="{00000000-0010-0000-0000-000010000000}" name="Annual straight line depreciation" dataCellStyle="Currency">
      <calculatedColumnFormula>IFERROR(IF(H4&gt;0,SLN(H4,P4,K4),0), "")</calculatedColumnFormula>
    </tableColumn>
    <tableColumn id="17" xr3:uid="{00000000-0010-0000-0000-000011000000}" name="Monthly straight line depreciation" dataCellStyle="Currency">
      <calculatedColumnFormula>IFERROR(Q4/12, "")</calculatedColumnFormula>
    </tableColumn>
    <tableColumn id="18" xr3:uid="{00000000-0010-0000-0000-000012000000}" name="Current value" dataCellStyle="Currency">
      <calculatedColumnFormula>IFERROR(H4-(Q4*((NOW()-J4)/365)), "")</calculatedColumnFormula>
    </tableColumn>
  </tableColumns>
  <tableStyleInfo name="Equipment inventory and depreciation schedule" showFirstColumn="0" showLastColumn="0" showRowStripes="1" showColumnStripes="0"/>
  <extLst>
    <ext xmlns:x14="http://schemas.microsoft.com/office/spreadsheetml/2009/9/main" uri="{504A1905-F514-4f6f-8877-14C23A59335A}">
      <x14:table altTextSummary="Enter equipment Physical Condition &amp; Financial Status in this table. Monthly payment, Total monthly cost, Annual &amp; Monthly depreciation &amp; Current value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B1:S19"/>
  <sheetViews>
    <sheetView showGridLines="0" tabSelected="1" zoomScaleNormal="100" workbookViewId="0">
      <pane xSplit="7" ySplit="3" topLeftCell="Q4" activePane="bottomRight" state="frozenSplit"/>
      <selection pane="topRight" activeCell="F1" sqref="F1"/>
      <selection pane="bottomLeft" activeCell="A3" sqref="A3"/>
      <selection pane="bottomRight" activeCell="I7" sqref="I7"/>
    </sheetView>
  </sheetViews>
  <sheetFormatPr defaultRowHeight="30" customHeight="1"/>
  <cols>
    <col min="1" max="1" width="2.5" customWidth="1"/>
    <col min="2" max="2" width="16.125" customWidth="1"/>
    <col min="3" max="3" width="18.875" customWidth="1"/>
    <col min="4" max="4" width="15.875" customWidth="1"/>
    <col min="5" max="5" width="13.875" customWidth="1"/>
    <col min="6" max="6" width="15.375" customWidth="1"/>
    <col min="7" max="8" width="11.875" customWidth="1"/>
    <col min="9" max="9" width="18.625" customWidth="1"/>
    <col min="10" max="11" width="15.625" customWidth="1"/>
    <col min="12" max="12" width="12.625" customWidth="1"/>
    <col min="13" max="15" width="15.625" customWidth="1"/>
    <col min="16" max="18" width="18.625" customWidth="1"/>
    <col min="19" max="19" width="15.625" customWidth="1"/>
    <col min="20" max="20" width="2.625" customWidth="1"/>
  </cols>
  <sheetData>
    <row r="1" spans="2:19" ht="45" customHeight="1">
      <c r="B1" s="7" t="s">
        <v>15</v>
      </c>
      <c r="C1" s="7"/>
      <c r="D1" s="7"/>
      <c r="E1" s="7"/>
      <c r="F1" s="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2:19" ht="34.5" customHeight="1">
      <c r="B2" s="9" t="s">
        <v>16</v>
      </c>
      <c r="C2" s="9"/>
      <c r="D2" s="9"/>
      <c r="E2" s="9"/>
      <c r="F2" s="9"/>
      <c r="G2" s="9"/>
      <c r="H2" s="9" t="s">
        <v>17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2:19" s="11" customFormat="1" ht="42.75" customHeight="1">
      <c r="B3" s="10" t="s">
        <v>3</v>
      </c>
      <c r="C3" s="10" t="s">
        <v>18</v>
      </c>
      <c r="D3" s="10" t="s">
        <v>0</v>
      </c>
      <c r="E3" s="10" t="s">
        <v>1</v>
      </c>
      <c r="F3" s="10" t="s">
        <v>2</v>
      </c>
      <c r="G3" s="10" t="s">
        <v>19</v>
      </c>
      <c r="H3" s="10" t="s">
        <v>8</v>
      </c>
      <c r="I3" s="10" t="s">
        <v>4</v>
      </c>
      <c r="J3" s="10" t="s">
        <v>20</v>
      </c>
      <c r="K3" s="10" t="s">
        <v>21</v>
      </c>
      <c r="L3" s="10" t="s">
        <v>11</v>
      </c>
      <c r="M3" s="10" t="s">
        <v>12</v>
      </c>
      <c r="N3" s="10" t="s">
        <v>22</v>
      </c>
      <c r="O3" s="10" t="s">
        <v>23</v>
      </c>
      <c r="P3" s="10" t="s">
        <v>24</v>
      </c>
      <c r="Q3" s="10" t="s">
        <v>10</v>
      </c>
      <c r="R3" s="10" t="s">
        <v>5</v>
      </c>
      <c r="S3" s="10" t="s">
        <v>9</v>
      </c>
    </row>
    <row r="4" spans="2:19" ht="30" customHeight="1">
      <c r="B4">
        <v>123</v>
      </c>
      <c r="C4" t="s">
        <v>14</v>
      </c>
      <c r="D4" t="s">
        <v>13</v>
      </c>
      <c r="E4" t="s">
        <v>6</v>
      </c>
      <c r="F4" t="s">
        <v>7</v>
      </c>
      <c r="G4" s="1">
        <v>5</v>
      </c>
      <c r="H4" s="2">
        <v>30000</v>
      </c>
      <c r="I4" s="2">
        <v>5000</v>
      </c>
      <c r="J4" s="3">
        <f ca="1">DATE(YEAR(TODAY()),1,15)</f>
        <v>43480</v>
      </c>
      <c r="K4" s="1">
        <v>4</v>
      </c>
      <c r="L4" s="4">
        <v>0.1</v>
      </c>
      <c r="M4" s="2">
        <f>IFERROR(IF(AND(H4&gt;0,H4&lt;&gt;I4),-1*PMT(L4/12,K4*12,H4-I4),0), "")</f>
        <v>634.06458586867973</v>
      </c>
      <c r="N4" s="2">
        <v>200</v>
      </c>
      <c r="O4" s="2">
        <f>IFERROR(N4+M4, "")</f>
        <v>834.06458586867973</v>
      </c>
      <c r="P4" s="2">
        <v>20000</v>
      </c>
      <c r="Q4" s="2">
        <f>IFERROR(IF(H4&gt;0,SLN(H4,P4,K4),0), "")</f>
        <v>2500</v>
      </c>
      <c r="R4" s="2">
        <f>IFERROR(Q4/12, "")</f>
        <v>208.33333333333334</v>
      </c>
      <c r="S4" s="2">
        <f ca="1">IFERROR(H4-(Q4*((NOW()-J4)/365)), "")</f>
        <v>28159.183618721479</v>
      </c>
    </row>
    <row r="5" spans="2:19" ht="30" customHeight="1">
      <c r="G5" s="1"/>
      <c r="H5" s="2"/>
      <c r="I5" s="2"/>
      <c r="J5" s="3"/>
      <c r="K5" s="1"/>
      <c r="L5" s="4"/>
      <c r="M5" s="2">
        <f t="shared" ref="M5:M9" si="0">IFERROR(IF(AND(H5&gt;0,H5&lt;&gt;I5),-1*PMT(L5/12,K5*12,H5-I5),0), "")</f>
        <v>0</v>
      </c>
      <c r="N5" s="2"/>
      <c r="O5" s="2">
        <f t="shared" ref="O5:O9" si="1">IFERROR(N5+M5, "")</f>
        <v>0</v>
      </c>
      <c r="P5" s="2"/>
      <c r="Q5" s="2">
        <f t="shared" ref="Q5:Q9" si="2">IFERROR(IF(H5&gt;0,SLN(H5,P5,K5),0), "")</f>
        <v>0</v>
      </c>
      <c r="R5" s="2">
        <f t="shared" ref="R5:R9" si="3">IFERROR(Q5/12, "")</f>
        <v>0</v>
      </c>
      <c r="S5" s="2">
        <f t="shared" ref="S5:S9" ca="1" si="4">IFERROR(H5-(Q5*((NOW()-J5)/365)), "")</f>
        <v>0</v>
      </c>
    </row>
    <row r="6" spans="2:19" ht="30" customHeight="1">
      <c r="G6" s="1"/>
      <c r="H6" s="2"/>
      <c r="I6" s="2"/>
      <c r="J6" s="3"/>
      <c r="K6" s="1"/>
      <c r="L6" s="4"/>
      <c r="M6" s="2">
        <f t="shared" si="0"/>
        <v>0</v>
      </c>
      <c r="N6" s="2"/>
      <c r="O6" s="2">
        <f t="shared" si="1"/>
        <v>0</v>
      </c>
      <c r="P6" s="2"/>
      <c r="Q6" s="2">
        <f t="shared" si="2"/>
        <v>0</v>
      </c>
      <c r="R6" s="2">
        <f t="shared" si="3"/>
        <v>0</v>
      </c>
      <c r="S6" s="2">
        <f t="shared" ca="1" si="4"/>
        <v>0</v>
      </c>
    </row>
    <row r="7" spans="2:19" ht="30" customHeight="1">
      <c r="G7" s="1"/>
      <c r="H7" s="2"/>
      <c r="I7" s="2"/>
      <c r="J7" s="3"/>
      <c r="K7" s="1"/>
      <c r="L7" s="4"/>
      <c r="M7" s="2">
        <f t="shared" si="0"/>
        <v>0</v>
      </c>
      <c r="N7" s="2"/>
      <c r="O7" s="2">
        <f t="shared" si="1"/>
        <v>0</v>
      </c>
      <c r="P7" s="2"/>
      <c r="Q7" s="2">
        <f t="shared" si="2"/>
        <v>0</v>
      </c>
      <c r="R7" s="2">
        <f t="shared" si="3"/>
        <v>0</v>
      </c>
      <c r="S7" s="2">
        <f t="shared" ca="1" si="4"/>
        <v>0</v>
      </c>
    </row>
    <row r="8" spans="2:19" ht="30" customHeight="1">
      <c r="G8" s="1"/>
      <c r="H8" s="2"/>
      <c r="I8" s="2"/>
      <c r="J8" s="3"/>
      <c r="K8" s="1"/>
      <c r="L8" s="4"/>
      <c r="M8" s="2">
        <f t="shared" si="0"/>
        <v>0</v>
      </c>
      <c r="N8" s="2"/>
      <c r="O8" s="2">
        <f t="shared" si="1"/>
        <v>0</v>
      </c>
      <c r="P8" s="2"/>
      <c r="Q8" s="2">
        <f t="shared" si="2"/>
        <v>0</v>
      </c>
      <c r="R8" s="2">
        <f t="shared" si="3"/>
        <v>0</v>
      </c>
      <c r="S8" s="2">
        <f t="shared" ca="1" si="4"/>
        <v>0</v>
      </c>
    </row>
    <row r="9" spans="2:19" ht="30" customHeight="1">
      <c r="G9" s="1"/>
      <c r="H9" s="2"/>
      <c r="I9" s="2"/>
      <c r="J9" s="3"/>
      <c r="K9" s="1"/>
      <c r="L9" s="4"/>
      <c r="M9" s="2">
        <f t="shared" si="0"/>
        <v>0</v>
      </c>
      <c r="N9" s="2"/>
      <c r="O9" s="2">
        <f t="shared" si="1"/>
        <v>0</v>
      </c>
      <c r="P9" s="2"/>
      <c r="Q9" s="2">
        <f t="shared" si="2"/>
        <v>0</v>
      </c>
      <c r="R9" s="2">
        <f t="shared" si="3"/>
        <v>0</v>
      </c>
      <c r="S9" s="2">
        <f t="shared" ca="1" si="4"/>
        <v>0</v>
      </c>
    </row>
    <row r="10" spans="2:19" ht="30" customHeight="1">
      <c r="B10" s="5"/>
      <c r="C10" s="5"/>
      <c r="D10" s="5"/>
      <c r="E10" s="5"/>
      <c r="F10" s="5"/>
      <c r="G10" s="6"/>
      <c r="H10" s="2"/>
      <c r="I10" s="2"/>
      <c r="J10" s="3"/>
      <c r="K10" s="6"/>
      <c r="L10" s="4"/>
      <c r="M10" s="2">
        <f t="shared" ref="M10:M19" si="5">IFERROR(IF(AND(H10&gt;0,H10&lt;&gt;I10),-1*PMT(L10/12,K10*12,H10-I10),0), "")</f>
        <v>0</v>
      </c>
      <c r="N10" s="2"/>
      <c r="O10" s="2">
        <f t="shared" ref="O10:O19" si="6">IFERROR(N10+M10, "")</f>
        <v>0</v>
      </c>
      <c r="P10" s="2"/>
      <c r="Q10" s="2">
        <f t="shared" ref="Q10:Q19" si="7">IFERROR(IF(H10&gt;0,SLN(H10,P10,K10),0), "")</f>
        <v>0</v>
      </c>
      <c r="R10" s="2">
        <f t="shared" ref="R10:R19" si="8">IFERROR(Q10/12, "")</f>
        <v>0</v>
      </c>
      <c r="S10" s="2">
        <f t="shared" ref="S10:S19" ca="1" si="9">IFERROR(H10-(Q10*((NOW()-J10)/365)), "")</f>
        <v>0</v>
      </c>
    </row>
    <row r="11" spans="2:19" ht="30" customHeight="1">
      <c r="B11" s="5"/>
      <c r="C11" s="5"/>
      <c r="D11" s="5"/>
      <c r="E11" s="5"/>
      <c r="F11" s="5"/>
      <c r="G11" s="6"/>
      <c r="H11" s="2"/>
      <c r="I11" s="2"/>
      <c r="J11" s="3"/>
      <c r="K11" s="6"/>
      <c r="L11" s="4"/>
      <c r="M11" s="2">
        <f t="shared" si="5"/>
        <v>0</v>
      </c>
      <c r="N11" s="2"/>
      <c r="O11" s="2">
        <f t="shared" si="6"/>
        <v>0</v>
      </c>
      <c r="P11" s="2"/>
      <c r="Q11" s="2">
        <f t="shared" si="7"/>
        <v>0</v>
      </c>
      <c r="R11" s="2">
        <f t="shared" si="8"/>
        <v>0</v>
      </c>
      <c r="S11" s="2">
        <f t="shared" ca="1" si="9"/>
        <v>0</v>
      </c>
    </row>
    <row r="12" spans="2:19" ht="30" customHeight="1">
      <c r="B12" s="5"/>
      <c r="C12" s="5"/>
      <c r="D12" s="5"/>
      <c r="E12" s="5"/>
      <c r="F12" s="5"/>
      <c r="G12" s="6"/>
      <c r="H12" s="2"/>
      <c r="I12" s="2"/>
      <c r="J12" s="3"/>
      <c r="K12" s="6"/>
      <c r="L12" s="4"/>
      <c r="M12" s="2">
        <f t="shared" si="5"/>
        <v>0</v>
      </c>
      <c r="N12" s="2"/>
      <c r="O12" s="2">
        <f t="shared" si="6"/>
        <v>0</v>
      </c>
      <c r="P12" s="2"/>
      <c r="Q12" s="2">
        <f t="shared" si="7"/>
        <v>0</v>
      </c>
      <c r="R12" s="2">
        <f t="shared" si="8"/>
        <v>0</v>
      </c>
      <c r="S12" s="2">
        <f t="shared" ca="1" si="9"/>
        <v>0</v>
      </c>
    </row>
    <row r="13" spans="2:19" ht="30" customHeight="1">
      <c r="B13" s="5"/>
      <c r="C13" s="5"/>
      <c r="D13" s="5"/>
      <c r="E13" s="5"/>
      <c r="F13" s="5"/>
      <c r="G13" s="6"/>
      <c r="H13" s="2"/>
      <c r="I13" s="2"/>
      <c r="J13" s="3"/>
      <c r="K13" s="6"/>
      <c r="L13" s="4"/>
      <c r="M13" s="2">
        <f t="shared" si="5"/>
        <v>0</v>
      </c>
      <c r="N13" s="2"/>
      <c r="O13" s="2">
        <f t="shared" si="6"/>
        <v>0</v>
      </c>
      <c r="P13" s="2"/>
      <c r="Q13" s="2">
        <f t="shared" si="7"/>
        <v>0</v>
      </c>
      <c r="R13" s="2">
        <f t="shared" si="8"/>
        <v>0</v>
      </c>
      <c r="S13" s="2">
        <f t="shared" ca="1" si="9"/>
        <v>0</v>
      </c>
    </row>
    <row r="14" spans="2:19" ht="30" customHeight="1">
      <c r="B14" s="5"/>
      <c r="C14" s="5"/>
      <c r="D14" s="5"/>
      <c r="E14" s="5"/>
      <c r="F14" s="5"/>
      <c r="G14" s="6"/>
      <c r="H14" s="2"/>
      <c r="I14" s="2"/>
      <c r="J14" s="3"/>
      <c r="K14" s="6"/>
      <c r="L14" s="4"/>
      <c r="M14" s="2">
        <f t="shared" si="5"/>
        <v>0</v>
      </c>
      <c r="N14" s="2"/>
      <c r="O14" s="2">
        <f t="shared" si="6"/>
        <v>0</v>
      </c>
      <c r="P14" s="2"/>
      <c r="Q14" s="2">
        <f t="shared" si="7"/>
        <v>0</v>
      </c>
      <c r="R14" s="2">
        <f t="shared" si="8"/>
        <v>0</v>
      </c>
      <c r="S14" s="2">
        <f t="shared" ca="1" si="9"/>
        <v>0</v>
      </c>
    </row>
    <row r="15" spans="2:19" ht="30" customHeight="1">
      <c r="B15" s="5"/>
      <c r="C15" s="5"/>
      <c r="D15" s="5"/>
      <c r="E15" s="5"/>
      <c r="F15" s="5"/>
      <c r="G15" s="6"/>
      <c r="H15" s="2"/>
      <c r="I15" s="2"/>
      <c r="J15" s="3"/>
      <c r="K15" s="6"/>
      <c r="L15" s="4"/>
      <c r="M15" s="2">
        <f t="shared" si="5"/>
        <v>0</v>
      </c>
      <c r="N15" s="2"/>
      <c r="O15" s="2">
        <f t="shared" si="6"/>
        <v>0</v>
      </c>
      <c r="P15" s="2"/>
      <c r="Q15" s="2">
        <f t="shared" si="7"/>
        <v>0</v>
      </c>
      <c r="R15" s="2">
        <f t="shared" si="8"/>
        <v>0</v>
      </c>
      <c r="S15" s="2">
        <f t="shared" ca="1" si="9"/>
        <v>0</v>
      </c>
    </row>
    <row r="16" spans="2:19" ht="30" customHeight="1">
      <c r="B16" s="5"/>
      <c r="C16" s="5"/>
      <c r="D16" s="5"/>
      <c r="E16" s="5"/>
      <c r="F16" s="5"/>
      <c r="G16" s="6"/>
      <c r="H16" s="2"/>
      <c r="I16" s="2"/>
      <c r="J16" s="3"/>
      <c r="K16" s="6"/>
      <c r="L16" s="4"/>
      <c r="M16" s="2">
        <f t="shared" si="5"/>
        <v>0</v>
      </c>
      <c r="N16" s="2"/>
      <c r="O16" s="2">
        <f t="shared" si="6"/>
        <v>0</v>
      </c>
      <c r="P16" s="2"/>
      <c r="Q16" s="2">
        <f t="shared" si="7"/>
        <v>0</v>
      </c>
      <c r="R16" s="2">
        <f t="shared" si="8"/>
        <v>0</v>
      </c>
      <c r="S16" s="2">
        <f t="shared" ca="1" si="9"/>
        <v>0</v>
      </c>
    </row>
    <row r="17" spans="2:19" ht="30" customHeight="1">
      <c r="B17" s="5"/>
      <c r="C17" s="5"/>
      <c r="D17" s="5"/>
      <c r="E17" s="5"/>
      <c r="F17" s="5"/>
      <c r="G17" s="6"/>
      <c r="H17" s="2"/>
      <c r="I17" s="2"/>
      <c r="J17" s="3"/>
      <c r="K17" s="6"/>
      <c r="L17" s="4"/>
      <c r="M17" s="2">
        <f t="shared" si="5"/>
        <v>0</v>
      </c>
      <c r="N17" s="2"/>
      <c r="O17" s="2">
        <f t="shared" si="6"/>
        <v>0</v>
      </c>
      <c r="P17" s="2"/>
      <c r="Q17" s="2">
        <f t="shared" si="7"/>
        <v>0</v>
      </c>
      <c r="R17" s="2">
        <f t="shared" si="8"/>
        <v>0</v>
      </c>
      <c r="S17" s="2">
        <f t="shared" ca="1" si="9"/>
        <v>0</v>
      </c>
    </row>
    <row r="18" spans="2:19" ht="30" customHeight="1">
      <c r="B18" s="5"/>
      <c r="C18" s="5"/>
      <c r="D18" s="5"/>
      <c r="E18" s="5"/>
      <c r="F18" s="5"/>
      <c r="G18" s="6"/>
      <c r="H18" s="2"/>
      <c r="I18" s="2"/>
      <c r="J18" s="3"/>
      <c r="K18" s="6"/>
      <c r="L18" s="4"/>
      <c r="M18" s="2">
        <f t="shared" si="5"/>
        <v>0</v>
      </c>
      <c r="N18" s="2"/>
      <c r="O18" s="2">
        <f t="shared" si="6"/>
        <v>0</v>
      </c>
      <c r="P18" s="2"/>
      <c r="Q18" s="2">
        <f t="shared" si="7"/>
        <v>0</v>
      </c>
      <c r="R18" s="2">
        <f t="shared" si="8"/>
        <v>0</v>
      </c>
      <c r="S18" s="2">
        <f t="shared" ca="1" si="9"/>
        <v>0</v>
      </c>
    </row>
    <row r="19" spans="2:19" ht="30" customHeight="1">
      <c r="B19" s="5"/>
      <c r="C19" s="5"/>
      <c r="D19" s="5"/>
      <c r="E19" s="5"/>
      <c r="F19" s="5"/>
      <c r="G19" s="6"/>
      <c r="H19" s="2"/>
      <c r="I19" s="2"/>
      <c r="J19" s="3"/>
      <c r="K19" s="6"/>
      <c r="L19" s="4"/>
      <c r="M19" s="2">
        <f t="shared" si="5"/>
        <v>0</v>
      </c>
      <c r="N19" s="2"/>
      <c r="O19" s="2">
        <f t="shared" si="6"/>
        <v>0</v>
      </c>
      <c r="P19" s="2"/>
      <c r="Q19" s="2">
        <f t="shared" si="7"/>
        <v>0</v>
      </c>
      <c r="R19" s="2">
        <f t="shared" si="8"/>
        <v>0</v>
      </c>
      <c r="S19" s="2">
        <f t="shared" ca="1" si="9"/>
        <v>0</v>
      </c>
    </row>
  </sheetData>
  <mergeCells count="2">
    <mergeCell ref="H2:S2"/>
    <mergeCell ref="B2:G2"/>
  </mergeCells>
  <phoneticPr fontId="2" type="noConversion"/>
  <dataValidations count="22">
    <dataValidation allowBlank="1" showInputMessage="1" showErrorMessage="1" prompt="Create an Equipment inventory and depreciation schedule in this worksheet. Enter equipment details in Data table to calculate payment, depreciation and value" sqref="A1" xr:uid="{00000000-0002-0000-0000-000000000000}"/>
    <dataValidation allowBlank="1" showInputMessage="1" showErrorMessage="1" prompt="Enter information about Physical Condition of equipment in columns B through G in table below" sqref="B2:G2" xr:uid="{00000000-0002-0000-0000-000001000000}"/>
    <dataValidation allowBlank="1" showInputMessage="1" showErrorMessage="1" prompt="Enter information about Financial Status of equipment in columns H through S in table below" sqref="H2:S2" xr:uid="{00000000-0002-0000-0000-000002000000}"/>
    <dataValidation allowBlank="1" showInputMessage="1" showErrorMessage="1" prompt="Title of this worksheet is in this cell" sqref="B1" xr:uid="{00000000-0002-0000-0000-000003000000}"/>
    <dataValidation allowBlank="1" showInputMessage="1" showErrorMessage="1" prompt="Enter Asset or serial number in this column under this heading. Use heading filters to find specific entries" sqref="B3" xr:uid="{00000000-0002-0000-0000-000004000000}"/>
    <dataValidation allowBlank="1" showInputMessage="1" showErrorMessage="1" prompt="Enter Item description (make and model) in this column under this heading" sqref="C3" xr:uid="{00000000-0002-0000-0000-000005000000}"/>
    <dataValidation allowBlank="1" showInputMessage="1" showErrorMessage="1" prompt="Enter Location in this column under this heading" sqref="D3" xr:uid="{00000000-0002-0000-0000-000006000000}"/>
    <dataValidation allowBlank="1" showInputMessage="1" showErrorMessage="1" prompt="Enter Condition in this column under this heading" sqref="E3" xr:uid="{00000000-0002-0000-0000-000007000000}"/>
    <dataValidation allowBlank="1" showInputMessage="1" showErrorMessage="1" prompt="Enter Vendor in this column under this heading" sqref="F3" xr:uid="{00000000-0002-0000-0000-000008000000}"/>
    <dataValidation allowBlank="1" showInputMessage="1" showErrorMessage="1" prompt="Enter Years of service left in this column under this heading" sqref="G3" xr:uid="{00000000-0002-0000-0000-000009000000}"/>
    <dataValidation allowBlank="1" showInputMessage="1" showErrorMessage="1" prompt="Enter Initial value in this column under this heading" sqref="H3" xr:uid="{00000000-0002-0000-0000-00000A000000}"/>
    <dataValidation allowBlank="1" showInputMessage="1" showErrorMessage="1" prompt="Enter Down payment in this column under this heading" sqref="I3" xr:uid="{00000000-0002-0000-0000-00000B000000}"/>
    <dataValidation allowBlank="1" showInputMessage="1" showErrorMessage="1" prompt="Enter Date purchased or leased in this column under this heading" sqref="J3" xr:uid="{00000000-0002-0000-0000-00000C000000}"/>
    <dataValidation allowBlank="1" showInputMessage="1" showErrorMessage="1" prompt="Enter Loan term in years in this column under this heading" sqref="K3" xr:uid="{00000000-0002-0000-0000-00000D000000}"/>
    <dataValidation allowBlank="1" showInputMessage="1" showErrorMessage="1" prompt="Enter Loan rate in this column under this heading" sqref="L3" xr:uid="{00000000-0002-0000-0000-00000E000000}"/>
    <dataValidation allowBlank="1" showInputMessage="1" showErrorMessage="1" prompt="Monthly payment is automatically calculated in this column under this heading" sqref="M3" xr:uid="{00000000-0002-0000-0000-00000F000000}"/>
    <dataValidation allowBlank="1" showInputMessage="1" showErrorMessage="1" prompt="Enter Monthly operating costs in this column under this heading" sqref="N3" xr:uid="{00000000-0002-0000-0000-000010000000}"/>
    <dataValidation allowBlank="1" showInputMessage="1" showErrorMessage="1" prompt="Total monthly cost is automatically calculated in this column under this heading" sqref="O3" xr:uid="{00000000-0002-0000-0000-000011000000}"/>
    <dataValidation allowBlank="1" showInputMessage="1" showErrorMessage="1" prompt="Enter Expected value at end of loan term in this column under this heading" sqref="P3" xr:uid="{00000000-0002-0000-0000-000012000000}"/>
    <dataValidation allowBlank="1" showInputMessage="1" showErrorMessage="1" prompt="Annual straight line depreciation is automatically calculated in this column under this heading" sqref="Q3" xr:uid="{00000000-0002-0000-0000-000013000000}"/>
    <dataValidation allowBlank="1" showInputMessage="1" showErrorMessage="1" prompt="Monthly straight line depreciation is automatically calculated in this column under this heading" sqref="R3" xr:uid="{00000000-0002-0000-0000-000014000000}"/>
    <dataValidation allowBlank="1" showInputMessage="1" showErrorMessage="1" prompt="Current value is automatically calculated in this column under this heading" sqref="S3" xr:uid="{00000000-0002-0000-0000-000015000000}"/>
  </dataValidations>
  <printOptions horizontalCentered="1"/>
  <pageMargins left="0.25" right="0.25" top="0.75" bottom="0.75" header="0.3" footer="0.3"/>
  <pageSetup paperSize="12" fitToHeight="0" orientation="landscape" r:id="rId1"/>
  <headerFooter differentFirst="1">
    <oddFooter>Page &amp;P of &amp;N</oddFooter>
  </headerFooter>
  <colBreaks count="1" manualBreakCount="1">
    <brk id="7" max="1048575" man="1"/>
  </colBreaks>
  <ignoredErrors>
    <ignoredError sqref="S5:S9" emptyCellReference="1"/>
    <ignoredError sqref="M4 O4 Q4 R4:R9" calculatedColumn="1"/>
    <ignoredError sqref="M5:M9 O5:O9 Q5:Q9" emptyCellReference="1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Equipment Inventory List</vt:lpstr>
      <vt:lpstr>ColumnTitle1</vt:lpstr>
      <vt:lpstr>'Equipment Inventory 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2019-10-10T13:13:49Z</cp:lastPrinted>
  <dcterms:created xsi:type="dcterms:W3CDTF">2017-07-30T17:16:49Z</dcterms:created>
  <dcterms:modified xsi:type="dcterms:W3CDTF">2019-10-10T13:15:29Z</dcterms:modified>
</cp:coreProperties>
</file>